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OFICIO 1058 TITULO V 2DO INF TRIM EXCEL\"/>
    </mc:Choice>
  </mc:AlternateContent>
  <xr:revisionPtr revIDLastSave="0" documentId="8_{20089276-B2A2-489B-9562-3ED877AE83E9}" xr6:coauthVersionLast="36" xr6:coauthVersionMax="36" xr10:uidLastSave="{00000000-0000-0000-0000-000000000000}"/>
  <bookViews>
    <workbookView xWindow="0" yWindow="0" windowWidth="28800" windowHeight="11325" xr2:uid="{E5771FB2-EC54-4A71-BC56-0BA46D56467E}"/>
  </bookViews>
  <sheets>
    <sheet name="COG" sheetId="1" r:id="rId1"/>
  </sheets>
  <definedNames>
    <definedName name="_xlnm._FilterDatabase" localSheetId="0" hidden="1">COG!$A$3:$H$76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D5" i="1"/>
  <c r="E5" i="1"/>
  <c r="F5" i="1"/>
  <c r="G5" i="1"/>
  <c r="H5" i="1"/>
  <c r="E6" i="1"/>
  <c r="H6" i="1"/>
  <c r="E7" i="1"/>
  <c r="H7" i="1"/>
  <c r="E8" i="1"/>
  <c r="H8" i="1"/>
  <c r="E9" i="1"/>
  <c r="H9" i="1"/>
  <c r="E10" i="1"/>
  <c r="H10" i="1"/>
  <c r="E11" i="1"/>
  <c r="H11" i="1"/>
  <c r="E12" i="1"/>
  <c r="H12" i="1"/>
  <c r="C13" i="1"/>
  <c r="D13" i="1"/>
  <c r="E13" i="1" s="1"/>
  <c r="F13" i="1"/>
  <c r="G13" i="1"/>
  <c r="E14" i="1"/>
  <c r="H14" i="1"/>
  <c r="E15" i="1"/>
  <c r="H15" i="1"/>
  <c r="E16" i="1"/>
  <c r="H16" i="1"/>
  <c r="E17" i="1"/>
  <c r="H17" i="1"/>
  <c r="E18" i="1"/>
  <c r="H18" i="1"/>
  <c r="E19" i="1"/>
  <c r="H19" i="1"/>
  <c r="E20" i="1"/>
  <c r="H20" i="1"/>
  <c r="E21" i="1"/>
  <c r="H21" i="1"/>
  <c r="E22" i="1"/>
  <c r="H22" i="1"/>
  <c r="C23" i="1"/>
  <c r="D23" i="1"/>
  <c r="E23" i="1" s="1"/>
  <c r="H23" i="1" s="1"/>
  <c r="F23" i="1"/>
  <c r="G23" i="1"/>
  <c r="E24" i="1"/>
  <c r="H24" i="1"/>
  <c r="E25" i="1"/>
  <c r="H25" i="1"/>
  <c r="E26" i="1"/>
  <c r="H26" i="1"/>
  <c r="E27" i="1"/>
  <c r="H27" i="1"/>
  <c r="E28" i="1"/>
  <c r="H28" i="1"/>
  <c r="E29" i="1"/>
  <c r="H29" i="1"/>
  <c r="E30" i="1"/>
  <c r="H30" i="1"/>
  <c r="E31" i="1"/>
  <c r="H31" i="1"/>
  <c r="E32" i="1"/>
  <c r="H32" i="1"/>
  <c r="C33" i="1"/>
  <c r="D33" i="1"/>
  <c r="E33" i="1" s="1"/>
  <c r="H33" i="1" s="1"/>
  <c r="F33" i="1"/>
  <c r="G33" i="1"/>
  <c r="E34" i="1"/>
  <c r="H34" i="1"/>
  <c r="E35" i="1"/>
  <c r="H35" i="1"/>
  <c r="E36" i="1"/>
  <c r="H36" i="1"/>
  <c r="E37" i="1"/>
  <c r="H37" i="1"/>
  <c r="E38" i="1"/>
  <c r="H38" i="1"/>
  <c r="E39" i="1"/>
  <c r="H39" i="1"/>
  <c r="E40" i="1"/>
  <c r="H40" i="1"/>
  <c r="E41" i="1"/>
  <c r="H41" i="1"/>
  <c r="E42" i="1"/>
  <c r="H42" i="1"/>
  <c r="C43" i="1"/>
  <c r="D43" i="1"/>
  <c r="E43" i="1" s="1"/>
  <c r="H43" i="1" s="1"/>
  <c r="F43" i="1"/>
  <c r="G43" i="1"/>
  <c r="E44" i="1"/>
  <c r="H44" i="1"/>
  <c r="E45" i="1"/>
  <c r="H45" i="1"/>
  <c r="E46" i="1"/>
  <c r="H46" i="1"/>
  <c r="E47" i="1"/>
  <c r="H47" i="1"/>
  <c r="E48" i="1"/>
  <c r="H48" i="1"/>
  <c r="E49" i="1"/>
  <c r="H49" i="1"/>
  <c r="E50" i="1"/>
  <c r="H50" i="1"/>
  <c r="E51" i="1"/>
  <c r="H51" i="1"/>
  <c r="E52" i="1"/>
  <c r="H52" i="1"/>
  <c r="C53" i="1"/>
  <c r="D53" i="1"/>
  <c r="E53" i="1" s="1"/>
  <c r="H53" i="1" s="1"/>
  <c r="F53" i="1"/>
  <c r="G53" i="1"/>
  <c r="E54" i="1"/>
  <c r="H54" i="1"/>
  <c r="E55" i="1"/>
  <c r="H55" i="1"/>
  <c r="E56" i="1"/>
  <c r="H56" i="1"/>
  <c r="C57" i="1"/>
  <c r="D57" i="1"/>
  <c r="E57" i="1" s="1"/>
  <c r="H57" i="1" s="1"/>
  <c r="F57" i="1"/>
  <c r="G57" i="1"/>
  <c r="E58" i="1"/>
  <c r="H58" i="1"/>
  <c r="E59" i="1"/>
  <c r="H59" i="1"/>
  <c r="E60" i="1"/>
  <c r="H60" i="1"/>
  <c r="E61" i="1"/>
  <c r="H61" i="1"/>
  <c r="E62" i="1"/>
  <c r="H62" i="1"/>
  <c r="E63" i="1"/>
  <c r="H63" i="1"/>
  <c r="E64" i="1"/>
  <c r="H64" i="1"/>
  <c r="C65" i="1"/>
  <c r="D65" i="1"/>
  <c r="E65" i="1" s="1"/>
  <c r="H65" i="1" s="1"/>
  <c r="F65" i="1"/>
  <c r="G65" i="1"/>
  <c r="E66" i="1"/>
  <c r="H66" i="1"/>
  <c r="E67" i="1"/>
  <c r="H67" i="1"/>
  <c r="E68" i="1"/>
  <c r="H68" i="1"/>
  <c r="C69" i="1"/>
  <c r="D69" i="1"/>
  <c r="E69" i="1" s="1"/>
  <c r="H69" i="1" s="1"/>
  <c r="F69" i="1"/>
  <c r="G69" i="1"/>
  <c r="E70" i="1"/>
  <c r="H70" i="1"/>
  <c r="E71" i="1"/>
  <c r="H71" i="1"/>
  <c r="E72" i="1"/>
  <c r="H72" i="1"/>
  <c r="E73" i="1"/>
  <c r="H73" i="1"/>
  <c r="E74" i="1"/>
  <c r="H74" i="1"/>
  <c r="E75" i="1"/>
  <c r="H75" i="1"/>
  <c r="E76" i="1"/>
  <c r="H76" i="1"/>
  <c r="C77" i="1"/>
  <c r="D77" i="1"/>
  <c r="F77" i="1"/>
  <c r="G77" i="1"/>
  <c r="E77" i="1" l="1"/>
  <c r="H13" i="1"/>
  <c r="H77" i="1" s="1"/>
</calcChain>
</file>

<file path=xl/sharedStrings.xml><?xml version="1.0" encoding="utf-8"?>
<sst xmlns="http://schemas.openxmlformats.org/spreadsheetml/2006/main" count="85" uniqueCount="85">
  <si>
    <t>“Bajo protesta de decir verdad declaramos que los Estados Financieros y sus notas, son razonablemente correctos y son responsabilidad del emisor”</t>
  </si>
  <si>
    <t>Total del Gasto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</si>
  <si>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</si>
  <si>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</si>
  <si>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</si>
  <si>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</si>
  <si>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</si>
  <si>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</si>
  <si>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</si>
  <si>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</si>
  <si>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</si>
  <si>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</si>
  <si>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</si>
  <si>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</si>
  <si>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</si>
  <si>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</si>
  <si>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</si>
  <si>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</si>
  <si>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</si>
  <si>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</si>
  <si>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Productivas.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</si>
  <si>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</si>
  <si>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</si>
  <si>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</si>
  <si>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</si>
  <si>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</si>
  <si>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</si>
  <si>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</si>
  <si>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</si>
  <si>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</si>
  <si>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</si>
  <si>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</si>
  <si>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</si>
  <si>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</si>
  <si>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</si>
  <si>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</si>
  <si>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</si>
  <si>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</si>
  <si>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</si>
  <si>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</si>
  <si>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</si>
  <si>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</si>
  <si>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</si>
  <si>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</si>
  <si>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</si>
  <si>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</si>
  <si>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</si>
  <si>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</si>
  <si>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</si>
  <si>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Publicidad.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</si>
  <si>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</si>
  <si>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</si>
  <si>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</si>
  <si>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</si>
  <si>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</si>
  <si>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</si>
  <si>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</si>
  <si>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</si>
  <si>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</si>
  <si>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</si>
  <si>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</si>
  <si>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</si>
  <si>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</si>
  <si>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</si>
  <si>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</si>
  <si>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</si>
  <si>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</si>
  <si>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</si>
  <si>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</si>
  <si>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</si>
  <si>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</si>
  <si>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</si>
  <si>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</si>
  <si>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</si>
  <si>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</si>
  <si>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</si>
  <si>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</si>
  <si>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</si>
  <si>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</si>
  <si>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</si>
  <si>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</si>
  <si>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</si>
  <si>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</si>
  <si>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</si>
  <si>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Municipio de San Felipe
Estado Analítico del Ejercicio del Presupuesto de Egresos
Clasificación por Objeto del Gasto (Capítulo y Concepto)
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</si>
</sst>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29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4" fontId="2" fillId="0" borderId="1" xfId="0" applyNumberFormat="1" applyFont="1" applyFill="1" applyBorder="1" applyProtection="1">
      <protection locked="0"/>
    </xf>
    <xf numFmtId="0" fontId="2" fillId="0" borderId="2" xfId="0" applyFont="1" applyFill="1" applyBorder="1" applyAlignment="1" applyProtection="1">
      <alignment horizontal="center"/>
      <protection locked="0"/>
    </xf>
    <xf numFmtId="0" fontId="3" fillId="0" borderId="3" xfId="0" applyFont="1" applyFill="1" applyBorder="1" applyProtection="1">
      <protection locked="0"/>
    </xf>
    <xf numFmtId="4" fontId="3" fillId="0" borderId="1" xfId="0" applyNumberFormat="1" applyFont="1" applyFill="1" applyBorder="1" applyProtection="1">
      <protection locked="0"/>
    </xf>
    <xf numFmtId="0" fontId="3" fillId="0" borderId="2" xfId="0" applyFont="1" applyFill="1" applyBorder="1" applyAlignment="1" applyProtection="1">
      <alignment horizontal="left"/>
    </xf>
    <xf numFmtId="0" fontId="4" fillId="0" borderId="3" xfId="0" applyFont="1" applyBorder="1" applyAlignment="1">
      <alignment horizontal="center" vertical="center" wrapText="1"/>
    </xf>
    <xf numFmtId="4" fontId="3" fillId="0" borderId="4" xfId="0" applyNumberFormat="1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left"/>
    </xf>
    <xf numFmtId="0" fontId="4" fillId="0" borderId="5" xfId="0" applyFont="1" applyBorder="1" applyAlignment="1">
      <alignment horizontal="center" vertical="center" wrapText="1"/>
    </xf>
    <xf numFmtId="4" fontId="2" fillId="0" borderId="4" xfId="0" applyNumberFormat="1" applyFont="1" applyFill="1" applyBorder="1" applyProtection="1">
      <protection locked="0"/>
    </xf>
    <xf numFmtId="0" fontId="2" fillId="0" borderId="0" xfId="0" applyFont="1" applyFill="1" applyBorder="1" applyProtection="1"/>
    <xf numFmtId="0" fontId="2" fillId="0" borderId="5" xfId="0" applyFont="1" applyFill="1" applyBorder="1" applyAlignment="1" applyProtection="1">
      <alignment horizontal="left"/>
    </xf>
    <xf numFmtId="4" fontId="2" fillId="0" borderId="6" xfId="0" applyNumberFormat="1" applyFont="1" applyFill="1" applyBorder="1" applyProtection="1">
      <protection locked="0"/>
    </xf>
    <xf numFmtId="0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4" fontId="2" fillId="2" borderId="1" xfId="1" applyNumberFormat="1" applyFont="1" applyFill="1" applyBorder="1" applyAlignment="1">
      <alignment horizontal="center" vertical="center" wrapText="1"/>
    </xf>
    <xf numFmtId="4" fontId="2" fillId="2" borderId="7" xfId="1" applyNumberFormat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0" fontId="2" fillId="2" borderId="10" xfId="1" applyFont="1" applyFill="1" applyBorder="1" applyAlignment="1" applyProtection="1">
      <alignment horizontal="center" vertical="center" wrapText="1"/>
      <protection locked="0"/>
    </xf>
    <xf numFmtId="0" fontId="2" fillId="2" borderId="11" xfId="1" applyFont="1" applyFill="1" applyBorder="1" applyAlignment="1" applyProtection="1">
      <alignment horizontal="center" vertical="center" wrapText="1"/>
      <protection locked="0"/>
    </xf>
    <xf numFmtId="0" fontId="2" fillId="2" borderId="12" xfId="1" applyFont="1" applyFill="1" applyBorder="1" applyAlignment="1" applyProtection="1">
      <alignment horizontal="center" vertical="center" wrapText="1"/>
      <protection locked="0"/>
    </xf>
    <xf numFmtId="0" fontId="2" fillId="2" borderId="13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</cellXfs>
  <cellStyles count="2">
    <cellStyle name="Normal" xfId="0" builtinId="0"/>
    <cellStyle name="Normal 3" xfId="1" xr:uid="{449F0DAA-478E-4A13-B888-2367703341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03CC0-A120-4257-8EF7-309094A201B4}">
  <sheetPr>
    <pageSetUpPr fitToPage="1"/>
  </sheetPr>
  <dimension ref="A1:H79"/>
  <sheetViews>
    <sheetView showGridLines="0" tabSelected="1" view="pageBreakPreview" zoomScale="120" zoomScaleNormal="100" zoomScaleSheetLayoutView="120" workbookViewId="0">
      <selection activeCell="A79" sqref="A79"/>
    </sheetView>
  </sheetViews>
  <sheetFormatPr baseColWidth="10" defaultRowHeight="11.25" x14ac:dyDescent="0.2"/>
  <cols>
    <col min="1" max="1" width="1.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26" t="s">
        <v>84</v>
      </c>
      <c r="B1" s="25"/>
      <c r="C1" s="25"/>
      <c r="D1" s="25"/>
      <c r="E1" s="25"/>
      <c r="F1" s="25"/>
      <c r="G1" s="25"/>
      <c r="H1" s="24"/>
    </row>
    <row r="2" spans="1:8" x14ac:dyDescent="0.2">
      <c r="A2" s="28" t="s">
        <v>83</v>
      </c>
      <c r="B2" s="27"/>
      <c r="C2" s="26" t="s">
        <v>82</v>
      </c>
      <c r="D2" s="25"/>
      <c r="E2" s="25"/>
      <c r="F2" s="25"/>
      <c r="G2" s="24"/>
      <c r="H2" s="23" t="s">
        <v>81</v>
      </c>
    </row>
    <row r="3" spans="1:8" ht="24.95" customHeight="1" x14ac:dyDescent="0.2">
      <c r="A3" s="22"/>
      <c r="B3" s="21"/>
      <c r="C3" s="20" t="s">
        <v>80</v>
      </c>
      <c r="D3" s="20" t="s">
        <v>79</v>
      </c>
      <c r="E3" s="20" t="s">
        <v>78</v>
      </c>
      <c r="F3" s="20" t="s">
        <v>77</v>
      </c>
      <c r="G3" s="20" t="s">
        <v>76</v>
      </c>
      <c r="H3" s="19"/>
    </row>
    <row r="4" spans="1:8" x14ac:dyDescent="0.2">
      <c r="A4" s="18"/>
      <c r="B4" s="17"/>
      <c r="C4" s="16">
        <v>1</v>
      </c>
      <c r="D4" s="16">
        <v>2</v>
      </c>
      <c r="E4" s="16" t="s">
        <v>75</v>
      </c>
      <c r="F4" s="16">
        <v>4</v>
      </c>
      <c r="G4" s="16">
        <v>5</v>
      </c>
      <c r="H4" s="16" t="s">
        <v>74</v>
      </c>
    </row>
    <row r="5" spans="1:8" x14ac:dyDescent="0.2">
      <c r="A5" s="14" t="s">
        <v>73</v>
      </c>
      <c r="B5" s="13"/>
      <c r="C5" s="15">
        <f>SUM(C6:C12)</f>
        <v>128004457.33</v>
      </c>
      <c r="D5" s="15">
        <f>SUM(D6:D12)</f>
        <v>-5.8207660913467407E-11</v>
      </c>
      <c r="E5" s="15">
        <f>C5+D5</f>
        <v>128004457.33</v>
      </c>
      <c r="F5" s="15">
        <f>SUM(F6:F12)</f>
        <v>52829342.719999999</v>
      </c>
      <c r="G5" s="15">
        <f>SUM(G6:G12)</f>
        <v>52829342.719999999</v>
      </c>
      <c r="H5" s="15">
        <f>E5-F5</f>
        <v>75175114.609999999</v>
      </c>
    </row>
    <row r="6" spans="1:8" x14ac:dyDescent="0.2">
      <c r="A6" s="11">
        <v>1100</v>
      </c>
      <c r="B6" s="10" t="s">
        <v>72</v>
      </c>
      <c r="C6" s="9">
        <v>75082487.040000007</v>
      </c>
      <c r="D6" s="9">
        <v>-746850.42</v>
      </c>
      <c r="E6" s="9">
        <f>C6+D6</f>
        <v>74335636.620000005</v>
      </c>
      <c r="F6" s="9">
        <v>36172331.479999997</v>
      </c>
      <c r="G6" s="9">
        <v>36172331.479999997</v>
      </c>
      <c r="H6" s="9">
        <f>E6-F6</f>
        <v>38163305.140000008</v>
      </c>
    </row>
    <row r="7" spans="1:8" x14ac:dyDescent="0.2">
      <c r="A7" s="11">
        <v>1200</v>
      </c>
      <c r="B7" s="10" t="s">
        <v>71</v>
      </c>
      <c r="C7" s="9">
        <v>0</v>
      </c>
      <c r="D7" s="9">
        <v>0</v>
      </c>
      <c r="E7" s="9">
        <f>C7+D7</f>
        <v>0</v>
      </c>
      <c r="F7" s="9">
        <v>0</v>
      </c>
      <c r="G7" s="9">
        <v>0</v>
      </c>
      <c r="H7" s="9">
        <f>E7-F7</f>
        <v>0</v>
      </c>
    </row>
    <row r="8" spans="1:8" x14ac:dyDescent="0.2">
      <c r="A8" s="11">
        <v>1300</v>
      </c>
      <c r="B8" s="10" t="s">
        <v>70</v>
      </c>
      <c r="C8" s="9">
        <v>11017474.140000001</v>
      </c>
      <c r="D8" s="9">
        <v>0</v>
      </c>
      <c r="E8" s="9">
        <f>C8+D8</f>
        <v>11017474.140000001</v>
      </c>
      <c r="F8" s="9">
        <v>891839.19</v>
      </c>
      <c r="G8" s="9">
        <v>891839.19</v>
      </c>
      <c r="H8" s="9">
        <f>E8-F8</f>
        <v>10125634.950000001</v>
      </c>
    </row>
    <row r="9" spans="1:8" x14ac:dyDescent="0.2">
      <c r="A9" s="11">
        <v>1400</v>
      </c>
      <c r="B9" s="10" t="s">
        <v>69</v>
      </c>
      <c r="C9" s="9">
        <v>25566338.350000001</v>
      </c>
      <c r="D9" s="9">
        <v>0</v>
      </c>
      <c r="E9" s="9">
        <f>C9+D9</f>
        <v>25566338.350000001</v>
      </c>
      <c r="F9" s="9">
        <v>6994853.7699999996</v>
      </c>
      <c r="G9" s="9">
        <v>6994853.7699999996</v>
      </c>
      <c r="H9" s="9">
        <f>E9-F9</f>
        <v>18571484.580000002</v>
      </c>
    </row>
    <row r="10" spans="1:8" x14ac:dyDescent="0.2">
      <c r="A10" s="11">
        <v>1500</v>
      </c>
      <c r="B10" s="10" t="s">
        <v>68</v>
      </c>
      <c r="C10" s="9">
        <v>12885277.560000001</v>
      </c>
      <c r="D10" s="9">
        <v>788109.11</v>
      </c>
      <c r="E10" s="9">
        <f>C10+D10</f>
        <v>13673386.67</v>
      </c>
      <c r="F10" s="9">
        <v>7117383.4000000004</v>
      </c>
      <c r="G10" s="9">
        <v>7117383.4000000004</v>
      </c>
      <c r="H10" s="9">
        <f>E10-F10</f>
        <v>6556003.2699999996</v>
      </c>
    </row>
    <row r="11" spans="1:8" x14ac:dyDescent="0.2">
      <c r="A11" s="11">
        <v>1600</v>
      </c>
      <c r="B11" s="10" t="s">
        <v>67</v>
      </c>
      <c r="C11" s="9">
        <v>0</v>
      </c>
      <c r="D11" s="9">
        <v>0</v>
      </c>
      <c r="E11" s="9">
        <f>C11+D11</f>
        <v>0</v>
      </c>
      <c r="F11" s="9">
        <v>0</v>
      </c>
      <c r="G11" s="9">
        <v>0</v>
      </c>
      <c r="H11" s="9">
        <f>E11-F11</f>
        <v>0</v>
      </c>
    </row>
    <row r="12" spans="1:8" x14ac:dyDescent="0.2">
      <c r="A12" s="11">
        <v>1700</v>
      </c>
      <c r="B12" s="10" t="s">
        <v>66</v>
      </c>
      <c r="C12" s="9">
        <v>3452880.24</v>
      </c>
      <c r="D12" s="9">
        <v>-41258.69</v>
      </c>
      <c r="E12" s="9">
        <f>C12+D12</f>
        <v>3411621.5500000003</v>
      </c>
      <c r="F12" s="9">
        <v>1652934.88</v>
      </c>
      <c r="G12" s="9">
        <v>1652934.88</v>
      </c>
      <c r="H12" s="9">
        <f>E12-F12</f>
        <v>1758686.6700000004</v>
      </c>
    </row>
    <row r="13" spans="1:8" x14ac:dyDescent="0.2">
      <c r="A13" s="14" t="s">
        <v>65</v>
      </c>
      <c r="B13" s="13"/>
      <c r="C13" s="12">
        <f>SUM(C14:C22)</f>
        <v>30175837.240000002</v>
      </c>
      <c r="D13" s="12">
        <f>SUM(D14:D22)</f>
        <v>2889372.98</v>
      </c>
      <c r="E13" s="12">
        <f>C13+D13</f>
        <v>33065210.220000003</v>
      </c>
      <c r="F13" s="12">
        <f>SUM(F14:F22)</f>
        <v>13177533.109999998</v>
      </c>
      <c r="G13" s="12">
        <f>SUM(G14:G22)</f>
        <v>13026219.32</v>
      </c>
      <c r="H13" s="12">
        <f>E13-F13</f>
        <v>19887677.110000007</v>
      </c>
    </row>
    <row r="14" spans="1:8" x14ac:dyDescent="0.2">
      <c r="A14" s="11">
        <v>2100</v>
      </c>
      <c r="B14" s="10" t="s">
        <v>64</v>
      </c>
      <c r="C14" s="9">
        <v>3143006.47</v>
      </c>
      <c r="D14" s="9">
        <v>-155283.53</v>
      </c>
      <c r="E14" s="9">
        <f>C14+D14</f>
        <v>2987722.9400000004</v>
      </c>
      <c r="F14" s="9">
        <v>879615.98</v>
      </c>
      <c r="G14" s="9">
        <v>744245.8</v>
      </c>
      <c r="H14" s="9">
        <f>E14-F14</f>
        <v>2108106.9600000004</v>
      </c>
    </row>
    <row r="15" spans="1:8" x14ac:dyDescent="0.2">
      <c r="A15" s="11">
        <v>2200</v>
      </c>
      <c r="B15" s="10" t="s">
        <v>63</v>
      </c>
      <c r="C15" s="9">
        <v>1031349.64</v>
      </c>
      <c r="D15" s="9">
        <v>-16190</v>
      </c>
      <c r="E15" s="9">
        <f>C15+D15</f>
        <v>1015159.64</v>
      </c>
      <c r="F15" s="9">
        <v>270985.59999999998</v>
      </c>
      <c r="G15" s="9">
        <v>259294.65</v>
      </c>
      <c r="H15" s="9">
        <f>E15-F15</f>
        <v>744174.04</v>
      </c>
    </row>
    <row r="16" spans="1:8" x14ac:dyDescent="0.2">
      <c r="A16" s="11">
        <v>2300</v>
      </c>
      <c r="B16" s="10" t="s">
        <v>62</v>
      </c>
      <c r="C16" s="9">
        <v>146000</v>
      </c>
      <c r="D16" s="9">
        <v>-5000</v>
      </c>
      <c r="E16" s="9">
        <f>C16+D16</f>
        <v>141000</v>
      </c>
      <c r="F16" s="9">
        <v>0</v>
      </c>
      <c r="G16" s="9">
        <v>0</v>
      </c>
      <c r="H16" s="9">
        <f>E16-F16</f>
        <v>141000</v>
      </c>
    </row>
    <row r="17" spans="1:8" x14ac:dyDescent="0.2">
      <c r="A17" s="11">
        <v>2400</v>
      </c>
      <c r="B17" s="10" t="s">
        <v>61</v>
      </c>
      <c r="C17" s="9">
        <v>3681420.39</v>
      </c>
      <c r="D17" s="9">
        <v>2871753.84</v>
      </c>
      <c r="E17" s="9">
        <f>C17+D17</f>
        <v>6553174.2300000004</v>
      </c>
      <c r="F17" s="9">
        <v>1600837.84</v>
      </c>
      <c r="G17" s="9">
        <v>1600837.84</v>
      </c>
      <c r="H17" s="9">
        <f>E17-F17</f>
        <v>4952336.3900000006</v>
      </c>
    </row>
    <row r="18" spans="1:8" x14ac:dyDescent="0.2">
      <c r="A18" s="11">
        <v>2500</v>
      </c>
      <c r="B18" s="10" t="s">
        <v>60</v>
      </c>
      <c r="C18" s="9">
        <v>833220.74</v>
      </c>
      <c r="D18" s="9">
        <v>-18000</v>
      </c>
      <c r="E18" s="9">
        <f>C18+D18</f>
        <v>815220.74</v>
      </c>
      <c r="F18" s="9">
        <v>62869.69</v>
      </c>
      <c r="G18" s="9">
        <v>62869.69</v>
      </c>
      <c r="H18" s="9">
        <f>E18-F18</f>
        <v>752351.05</v>
      </c>
    </row>
    <row r="19" spans="1:8" x14ac:dyDescent="0.2">
      <c r="A19" s="11">
        <v>2600</v>
      </c>
      <c r="B19" s="10" t="s">
        <v>59</v>
      </c>
      <c r="C19" s="9">
        <v>14909579.119999999</v>
      </c>
      <c r="D19" s="9">
        <v>57244.66</v>
      </c>
      <c r="E19" s="9">
        <f>C19+D19</f>
        <v>14966823.779999999</v>
      </c>
      <c r="F19" s="9">
        <v>8063005.3499999996</v>
      </c>
      <c r="G19" s="9">
        <v>8063005.3499999996</v>
      </c>
      <c r="H19" s="9">
        <f>E19-F19</f>
        <v>6903818.4299999997</v>
      </c>
    </row>
    <row r="20" spans="1:8" x14ac:dyDescent="0.2">
      <c r="A20" s="11">
        <v>2700</v>
      </c>
      <c r="B20" s="10" t="s">
        <v>58</v>
      </c>
      <c r="C20" s="9">
        <v>2686195.39</v>
      </c>
      <c r="D20" s="9">
        <v>73500</v>
      </c>
      <c r="E20" s="9">
        <f>C20+D20</f>
        <v>2759695.39</v>
      </c>
      <c r="F20" s="9">
        <v>224165.37</v>
      </c>
      <c r="G20" s="9">
        <v>224165.37</v>
      </c>
      <c r="H20" s="9">
        <f>E20-F20</f>
        <v>2535530.02</v>
      </c>
    </row>
    <row r="21" spans="1:8" x14ac:dyDescent="0.2">
      <c r="A21" s="11">
        <v>2800</v>
      </c>
      <c r="B21" s="10" t="s">
        <v>57</v>
      </c>
      <c r="C21" s="9">
        <v>20000</v>
      </c>
      <c r="D21" s="9">
        <v>0</v>
      </c>
      <c r="E21" s="9">
        <f>C21+D21</f>
        <v>20000</v>
      </c>
      <c r="F21" s="9">
        <v>0</v>
      </c>
      <c r="G21" s="9">
        <v>0</v>
      </c>
      <c r="H21" s="9">
        <f>E21-F21</f>
        <v>20000</v>
      </c>
    </row>
    <row r="22" spans="1:8" x14ac:dyDescent="0.2">
      <c r="A22" s="11">
        <v>2900</v>
      </c>
      <c r="B22" s="10" t="s">
        <v>56</v>
      </c>
      <c r="C22" s="9">
        <v>3725065.49</v>
      </c>
      <c r="D22" s="9">
        <v>81348.009999999995</v>
      </c>
      <c r="E22" s="9">
        <f>C22+D22</f>
        <v>3806413.5</v>
      </c>
      <c r="F22" s="9">
        <v>2076053.28</v>
      </c>
      <c r="G22" s="9">
        <v>2071800.62</v>
      </c>
      <c r="H22" s="9">
        <f>E22-F22</f>
        <v>1730360.22</v>
      </c>
    </row>
    <row r="23" spans="1:8" x14ac:dyDescent="0.2">
      <c r="A23" s="14" t="s">
        <v>55</v>
      </c>
      <c r="B23" s="13"/>
      <c r="C23" s="12">
        <f>SUM(C24:C32)</f>
        <v>37616013.82</v>
      </c>
      <c r="D23" s="12">
        <f>SUM(D24:D32)</f>
        <v>14397002.16</v>
      </c>
      <c r="E23" s="12">
        <f>C23+D23</f>
        <v>52013015.980000004</v>
      </c>
      <c r="F23" s="12">
        <f>SUM(F24:F32)</f>
        <v>19935497.449999999</v>
      </c>
      <c r="G23" s="12">
        <f>SUM(G24:G32)</f>
        <v>15794480.249999998</v>
      </c>
      <c r="H23" s="12">
        <f>E23-F23</f>
        <v>32077518.530000005</v>
      </c>
    </row>
    <row r="24" spans="1:8" x14ac:dyDescent="0.2">
      <c r="A24" s="11">
        <v>3100</v>
      </c>
      <c r="B24" s="10" t="s">
        <v>54</v>
      </c>
      <c r="C24" s="9">
        <v>15330340.689999999</v>
      </c>
      <c r="D24" s="9">
        <v>-855200</v>
      </c>
      <c r="E24" s="9">
        <f>C24+D24</f>
        <v>14475140.689999999</v>
      </c>
      <c r="F24" s="9">
        <v>10887081.800000001</v>
      </c>
      <c r="G24" s="9">
        <v>6760087.5999999996</v>
      </c>
      <c r="H24" s="9">
        <f>E24-F24</f>
        <v>3588058.8899999987</v>
      </c>
    </row>
    <row r="25" spans="1:8" x14ac:dyDescent="0.2">
      <c r="A25" s="11">
        <v>3200</v>
      </c>
      <c r="B25" s="10" t="s">
        <v>53</v>
      </c>
      <c r="C25" s="9">
        <v>2074423.42</v>
      </c>
      <c r="D25" s="9">
        <v>579312.06999999995</v>
      </c>
      <c r="E25" s="9">
        <f>C25+D25</f>
        <v>2653735.4899999998</v>
      </c>
      <c r="F25" s="9">
        <v>1095578.45</v>
      </c>
      <c r="G25" s="9">
        <v>1089675.45</v>
      </c>
      <c r="H25" s="9">
        <f>E25-F25</f>
        <v>1558157.0399999998</v>
      </c>
    </row>
    <row r="26" spans="1:8" x14ac:dyDescent="0.2">
      <c r="A26" s="11">
        <v>3300</v>
      </c>
      <c r="B26" s="10" t="s">
        <v>52</v>
      </c>
      <c r="C26" s="9">
        <v>9835069.8100000005</v>
      </c>
      <c r="D26" s="9">
        <v>3510900.54</v>
      </c>
      <c r="E26" s="9">
        <f>C26+D26</f>
        <v>13345970.350000001</v>
      </c>
      <c r="F26" s="9">
        <v>3153721.29</v>
      </c>
      <c r="G26" s="9">
        <v>3145601.29</v>
      </c>
      <c r="H26" s="9">
        <f>E26-F26</f>
        <v>10192249.060000002</v>
      </c>
    </row>
    <row r="27" spans="1:8" x14ac:dyDescent="0.2">
      <c r="A27" s="11">
        <v>3400</v>
      </c>
      <c r="B27" s="10" t="s">
        <v>51</v>
      </c>
      <c r="C27" s="9">
        <v>2576100</v>
      </c>
      <c r="D27" s="9">
        <v>368000</v>
      </c>
      <c r="E27" s="9">
        <f>C27+D27</f>
        <v>2944100</v>
      </c>
      <c r="F27" s="9">
        <v>1567865.81</v>
      </c>
      <c r="G27" s="9">
        <v>1567865.81</v>
      </c>
      <c r="H27" s="9">
        <f>E27-F27</f>
        <v>1376234.19</v>
      </c>
    </row>
    <row r="28" spans="1:8" x14ac:dyDescent="0.2">
      <c r="A28" s="11">
        <v>3500</v>
      </c>
      <c r="B28" s="10" t="s">
        <v>50</v>
      </c>
      <c r="C28" s="9">
        <v>2213485.7799999998</v>
      </c>
      <c r="D28" s="9">
        <v>146200</v>
      </c>
      <c r="E28" s="9">
        <f>C28+D28</f>
        <v>2359685.7799999998</v>
      </c>
      <c r="F28" s="9">
        <v>898196.37</v>
      </c>
      <c r="G28" s="9">
        <v>898196.37</v>
      </c>
      <c r="H28" s="9">
        <f>E28-F28</f>
        <v>1461489.4099999997</v>
      </c>
    </row>
    <row r="29" spans="1:8" x14ac:dyDescent="0.2">
      <c r="A29" s="11">
        <v>3600</v>
      </c>
      <c r="B29" s="10" t="s">
        <v>49</v>
      </c>
      <c r="C29" s="9">
        <v>484136.99</v>
      </c>
      <c r="D29" s="9">
        <v>88000</v>
      </c>
      <c r="E29" s="9">
        <f>C29+D29</f>
        <v>572136.99</v>
      </c>
      <c r="F29" s="9">
        <v>105032.36</v>
      </c>
      <c r="G29" s="9">
        <v>105032.36</v>
      </c>
      <c r="H29" s="9">
        <f>E29-F29</f>
        <v>467104.63</v>
      </c>
    </row>
    <row r="30" spans="1:8" x14ac:dyDescent="0.2">
      <c r="A30" s="11">
        <v>3700</v>
      </c>
      <c r="B30" s="10" t="s">
        <v>48</v>
      </c>
      <c r="C30" s="9">
        <v>250246.35</v>
      </c>
      <c r="D30" s="9">
        <v>-6552</v>
      </c>
      <c r="E30" s="9">
        <f>C30+D30</f>
        <v>243694.35</v>
      </c>
      <c r="F30" s="9">
        <v>25968.68</v>
      </c>
      <c r="G30" s="9">
        <v>25968.68</v>
      </c>
      <c r="H30" s="9">
        <f>E30-F30</f>
        <v>217725.67</v>
      </c>
    </row>
    <row r="31" spans="1:8" x14ac:dyDescent="0.2">
      <c r="A31" s="11">
        <v>3800</v>
      </c>
      <c r="B31" s="10" t="s">
        <v>47</v>
      </c>
      <c r="C31" s="9">
        <v>659448.99</v>
      </c>
      <c r="D31" s="9">
        <v>1673854.15</v>
      </c>
      <c r="E31" s="9">
        <f>C31+D31</f>
        <v>2333303.1399999997</v>
      </c>
      <c r="F31" s="9">
        <v>767130.16</v>
      </c>
      <c r="G31" s="9">
        <v>767130.16</v>
      </c>
      <c r="H31" s="9">
        <f>E31-F31</f>
        <v>1566172.9799999995</v>
      </c>
    </row>
    <row r="32" spans="1:8" x14ac:dyDescent="0.2">
      <c r="A32" s="11">
        <v>3900</v>
      </c>
      <c r="B32" s="10" t="s">
        <v>46</v>
      </c>
      <c r="C32" s="9">
        <v>4192761.79</v>
      </c>
      <c r="D32" s="9">
        <v>8892487.4000000004</v>
      </c>
      <c r="E32" s="9">
        <f>C32+D32</f>
        <v>13085249.190000001</v>
      </c>
      <c r="F32" s="9">
        <v>1434922.53</v>
      </c>
      <c r="G32" s="9">
        <v>1434922.53</v>
      </c>
      <c r="H32" s="9">
        <f>E32-F32</f>
        <v>11650326.660000002</v>
      </c>
    </row>
    <row r="33" spans="1:8" x14ac:dyDescent="0.2">
      <c r="A33" s="14" t="s">
        <v>45</v>
      </c>
      <c r="B33" s="13"/>
      <c r="C33" s="12">
        <f>SUM(C34:C42)</f>
        <v>46864560.800000004</v>
      </c>
      <c r="D33" s="12">
        <f>SUM(D34:D42)</f>
        <v>19647592.609999999</v>
      </c>
      <c r="E33" s="12">
        <f>C33+D33</f>
        <v>66512153.410000004</v>
      </c>
      <c r="F33" s="12">
        <f>SUM(F34:F42)</f>
        <v>23682481.510000002</v>
      </c>
      <c r="G33" s="12">
        <f>SUM(G34:G42)</f>
        <v>23633852.110000003</v>
      </c>
      <c r="H33" s="12">
        <f>E33-F33</f>
        <v>42829671.900000006</v>
      </c>
    </row>
    <row r="34" spans="1:8" x14ac:dyDescent="0.2">
      <c r="A34" s="11">
        <v>4100</v>
      </c>
      <c r="B34" s="10" t="s">
        <v>44</v>
      </c>
      <c r="C34" s="9">
        <v>14782935.6</v>
      </c>
      <c r="D34" s="9">
        <v>0</v>
      </c>
      <c r="E34" s="9">
        <f>C34+D34</f>
        <v>14782935.6</v>
      </c>
      <c r="F34" s="9">
        <v>8724007.8000000007</v>
      </c>
      <c r="G34" s="9">
        <v>8724007.8000000007</v>
      </c>
      <c r="H34" s="9">
        <f>E34-F34</f>
        <v>6058927.7999999989</v>
      </c>
    </row>
    <row r="35" spans="1:8" x14ac:dyDescent="0.2">
      <c r="A35" s="11">
        <v>4200</v>
      </c>
      <c r="B35" s="10" t="s">
        <v>43</v>
      </c>
      <c r="C35" s="9">
        <v>0</v>
      </c>
      <c r="D35" s="9">
        <v>0</v>
      </c>
      <c r="E35" s="9">
        <f>C35+D35</f>
        <v>0</v>
      </c>
      <c r="F35" s="9">
        <v>0</v>
      </c>
      <c r="G35" s="9">
        <v>0</v>
      </c>
      <c r="H35" s="9">
        <f>E35-F35</f>
        <v>0</v>
      </c>
    </row>
    <row r="36" spans="1:8" x14ac:dyDescent="0.2">
      <c r="A36" s="11">
        <v>4300</v>
      </c>
      <c r="B36" s="10" t="s">
        <v>42</v>
      </c>
      <c r="C36" s="9">
        <v>6100000</v>
      </c>
      <c r="D36" s="9">
        <v>8436156.8300000001</v>
      </c>
      <c r="E36" s="9">
        <f>C36+D36</f>
        <v>14536156.83</v>
      </c>
      <c r="F36" s="9">
        <v>3084317</v>
      </c>
      <c r="G36" s="9">
        <v>3084317</v>
      </c>
      <c r="H36" s="9">
        <f>E36-F36</f>
        <v>11451839.83</v>
      </c>
    </row>
    <row r="37" spans="1:8" x14ac:dyDescent="0.2">
      <c r="A37" s="11">
        <v>4400</v>
      </c>
      <c r="B37" s="10" t="s">
        <v>41</v>
      </c>
      <c r="C37" s="9">
        <v>16691366.640000001</v>
      </c>
      <c r="D37" s="9">
        <v>8738517.1799999997</v>
      </c>
      <c r="E37" s="9">
        <f>C37+D37</f>
        <v>25429883.82</v>
      </c>
      <c r="F37" s="9">
        <v>7791742.9500000002</v>
      </c>
      <c r="G37" s="9">
        <v>7743113.5499999998</v>
      </c>
      <c r="H37" s="9">
        <f>E37-F37</f>
        <v>17638140.870000001</v>
      </c>
    </row>
    <row r="38" spans="1:8" x14ac:dyDescent="0.2">
      <c r="A38" s="11">
        <v>4500</v>
      </c>
      <c r="B38" s="10" t="s">
        <v>40</v>
      </c>
      <c r="C38" s="9">
        <v>8562838.5600000005</v>
      </c>
      <c r="D38" s="9">
        <v>2272918.6</v>
      </c>
      <c r="E38" s="9">
        <f>C38+D38</f>
        <v>10835757.16</v>
      </c>
      <c r="F38" s="9">
        <v>3794293.89</v>
      </c>
      <c r="G38" s="9">
        <v>3794293.89</v>
      </c>
      <c r="H38" s="9">
        <f>E38-F38</f>
        <v>7041463.2699999996</v>
      </c>
    </row>
    <row r="39" spans="1:8" x14ac:dyDescent="0.2">
      <c r="A39" s="11">
        <v>4600</v>
      </c>
      <c r="B39" s="10" t="s">
        <v>39</v>
      </c>
      <c r="C39" s="9">
        <v>0</v>
      </c>
      <c r="D39" s="9">
        <v>0</v>
      </c>
      <c r="E39" s="9">
        <f>C39+D39</f>
        <v>0</v>
      </c>
      <c r="F39" s="9">
        <v>0</v>
      </c>
      <c r="G39" s="9">
        <v>0</v>
      </c>
      <c r="H39" s="9">
        <f>E39-F39</f>
        <v>0</v>
      </c>
    </row>
    <row r="40" spans="1:8" x14ac:dyDescent="0.2">
      <c r="A40" s="11">
        <v>4700</v>
      </c>
      <c r="B40" s="10" t="s">
        <v>38</v>
      </c>
      <c r="C40" s="9">
        <v>0</v>
      </c>
      <c r="D40" s="9">
        <v>0</v>
      </c>
      <c r="E40" s="9">
        <f>C40+D40</f>
        <v>0</v>
      </c>
      <c r="F40" s="9">
        <v>0</v>
      </c>
      <c r="G40" s="9">
        <v>0</v>
      </c>
      <c r="H40" s="9">
        <f>E40-F40</f>
        <v>0</v>
      </c>
    </row>
    <row r="41" spans="1:8" x14ac:dyDescent="0.2">
      <c r="A41" s="11">
        <v>4800</v>
      </c>
      <c r="B41" s="10" t="s">
        <v>37</v>
      </c>
      <c r="C41" s="9">
        <v>727420</v>
      </c>
      <c r="D41" s="9">
        <v>200000</v>
      </c>
      <c r="E41" s="9">
        <f>C41+D41</f>
        <v>927420</v>
      </c>
      <c r="F41" s="9">
        <v>288119.87</v>
      </c>
      <c r="G41" s="9">
        <v>288119.87</v>
      </c>
      <c r="H41" s="9">
        <f>E41-F41</f>
        <v>639300.13</v>
      </c>
    </row>
    <row r="42" spans="1:8" x14ac:dyDescent="0.2">
      <c r="A42" s="11">
        <v>4900</v>
      </c>
      <c r="B42" s="10" t="s">
        <v>36</v>
      </c>
      <c r="C42" s="9">
        <v>0</v>
      </c>
      <c r="D42" s="9">
        <v>0</v>
      </c>
      <c r="E42" s="9">
        <f>C42+D42</f>
        <v>0</v>
      </c>
      <c r="F42" s="9">
        <v>0</v>
      </c>
      <c r="G42" s="9">
        <v>0</v>
      </c>
      <c r="H42" s="9">
        <f>E42-F42</f>
        <v>0</v>
      </c>
    </row>
    <row r="43" spans="1:8" x14ac:dyDescent="0.2">
      <c r="A43" s="14" t="s">
        <v>35</v>
      </c>
      <c r="B43" s="13"/>
      <c r="C43" s="12">
        <f>SUM(C44:C52)</f>
        <v>8544220.1099999994</v>
      </c>
      <c r="D43" s="12">
        <f>SUM(D44:D52)</f>
        <v>1816729</v>
      </c>
      <c r="E43" s="12">
        <f>C43+D43</f>
        <v>10360949.109999999</v>
      </c>
      <c r="F43" s="12">
        <f>SUM(F44:F52)</f>
        <v>1139299.1599999999</v>
      </c>
      <c r="G43" s="12">
        <f>SUM(G44:G52)</f>
        <v>1139299.1599999999</v>
      </c>
      <c r="H43" s="12">
        <f>E43-F43</f>
        <v>9221649.9499999993</v>
      </c>
    </row>
    <row r="44" spans="1:8" x14ac:dyDescent="0.2">
      <c r="A44" s="11">
        <v>5100</v>
      </c>
      <c r="B44" s="10" t="s">
        <v>34</v>
      </c>
      <c r="C44" s="9">
        <v>1143683.3400000001</v>
      </c>
      <c r="D44" s="9">
        <v>665730</v>
      </c>
      <c r="E44" s="9">
        <f>C44+D44</f>
        <v>1809413.34</v>
      </c>
      <c r="F44" s="9">
        <v>838245.85</v>
      </c>
      <c r="G44" s="9">
        <v>838245.85</v>
      </c>
      <c r="H44" s="9">
        <f>E44-F44</f>
        <v>971167.49000000011</v>
      </c>
    </row>
    <row r="45" spans="1:8" x14ac:dyDescent="0.2">
      <c r="A45" s="11">
        <v>5200</v>
      </c>
      <c r="B45" s="10" t="s">
        <v>33</v>
      </c>
      <c r="C45" s="9">
        <v>241000</v>
      </c>
      <c r="D45" s="9">
        <v>-50001</v>
      </c>
      <c r="E45" s="9">
        <f>C45+D45</f>
        <v>190999</v>
      </c>
      <c r="F45" s="9">
        <v>35799.01</v>
      </c>
      <c r="G45" s="9">
        <v>35799.01</v>
      </c>
      <c r="H45" s="9">
        <f>E45-F45</f>
        <v>155199.99</v>
      </c>
    </row>
    <row r="46" spans="1:8" x14ac:dyDescent="0.2">
      <c r="A46" s="11">
        <v>5300</v>
      </c>
      <c r="B46" s="10" t="s">
        <v>32</v>
      </c>
      <c r="C46" s="9">
        <v>110000</v>
      </c>
      <c r="D46" s="9">
        <v>120000</v>
      </c>
      <c r="E46" s="9">
        <f>C46+D46</f>
        <v>230000</v>
      </c>
      <c r="F46" s="9">
        <v>132339.99</v>
      </c>
      <c r="G46" s="9">
        <v>132339.99</v>
      </c>
      <c r="H46" s="9">
        <f>E46-F46</f>
        <v>97660.010000000009</v>
      </c>
    </row>
    <row r="47" spans="1:8" x14ac:dyDescent="0.2">
      <c r="A47" s="11">
        <v>5400</v>
      </c>
      <c r="B47" s="10" t="s">
        <v>31</v>
      </c>
      <c r="C47" s="9">
        <v>5300000</v>
      </c>
      <c r="D47" s="9">
        <v>1050000</v>
      </c>
      <c r="E47" s="9">
        <f>C47+D47</f>
        <v>6350000</v>
      </c>
      <c r="F47" s="9">
        <v>0</v>
      </c>
      <c r="G47" s="9">
        <v>0</v>
      </c>
      <c r="H47" s="9">
        <f>E47-F47</f>
        <v>6350000</v>
      </c>
    </row>
    <row r="48" spans="1:8" x14ac:dyDescent="0.2">
      <c r="A48" s="11">
        <v>5500</v>
      </c>
      <c r="B48" s="10" t="s">
        <v>30</v>
      </c>
      <c r="C48" s="9">
        <v>0</v>
      </c>
      <c r="D48" s="9">
        <v>0</v>
      </c>
      <c r="E48" s="9">
        <f>C48+D48</f>
        <v>0</v>
      </c>
      <c r="F48" s="9">
        <v>0</v>
      </c>
      <c r="G48" s="9">
        <v>0</v>
      </c>
      <c r="H48" s="9">
        <f>E48-F48</f>
        <v>0</v>
      </c>
    </row>
    <row r="49" spans="1:8" x14ac:dyDescent="0.2">
      <c r="A49" s="11">
        <v>5600</v>
      </c>
      <c r="B49" s="10" t="s">
        <v>29</v>
      </c>
      <c r="C49" s="9">
        <v>1749536.77</v>
      </c>
      <c r="D49" s="9">
        <v>-69000</v>
      </c>
      <c r="E49" s="9">
        <f>C49+D49</f>
        <v>1680536.77</v>
      </c>
      <c r="F49" s="9">
        <v>132914.31</v>
      </c>
      <c r="G49" s="9">
        <v>132914.31</v>
      </c>
      <c r="H49" s="9">
        <f>E49-F49</f>
        <v>1547622.46</v>
      </c>
    </row>
    <row r="50" spans="1:8" x14ac:dyDescent="0.2">
      <c r="A50" s="11">
        <v>5700</v>
      </c>
      <c r="B50" s="10" t="s">
        <v>28</v>
      </c>
      <c r="C50" s="9">
        <v>0</v>
      </c>
      <c r="D50" s="9">
        <v>0</v>
      </c>
      <c r="E50" s="9">
        <f>C50+D50</f>
        <v>0</v>
      </c>
      <c r="F50" s="9">
        <v>0</v>
      </c>
      <c r="G50" s="9">
        <v>0</v>
      </c>
      <c r="H50" s="9">
        <f>E50-F50</f>
        <v>0</v>
      </c>
    </row>
    <row r="51" spans="1:8" x14ac:dyDescent="0.2">
      <c r="A51" s="11">
        <v>5800</v>
      </c>
      <c r="B51" s="10" t="s">
        <v>27</v>
      </c>
      <c r="C51" s="9">
        <v>0</v>
      </c>
      <c r="D51" s="9">
        <v>100000</v>
      </c>
      <c r="E51" s="9">
        <f>C51+D51</f>
        <v>100000</v>
      </c>
      <c r="F51" s="9">
        <v>0</v>
      </c>
      <c r="G51" s="9">
        <v>0</v>
      </c>
      <c r="H51" s="9">
        <f>E51-F51</f>
        <v>100000</v>
      </c>
    </row>
    <row r="52" spans="1:8" x14ac:dyDescent="0.2">
      <c r="A52" s="11">
        <v>5900</v>
      </c>
      <c r="B52" s="10" t="s">
        <v>26</v>
      </c>
      <c r="C52" s="9">
        <v>0</v>
      </c>
      <c r="D52" s="9">
        <v>0</v>
      </c>
      <c r="E52" s="9">
        <f>C52+D52</f>
        <v>0</v>
      </c>
      <c r="F52" s="9">
        <v>0</v>
      </c>
      <c r="G52" s="9">
        <v>0</v>
      </c>
      <c r="H52" s="9">
        <f>E52-F52</f>
        <v>0</v>
      </c>
    </row>
    <row r="53" spans="1:8" x14ac:dyDescent="0.2">
      <c r="A53" s="14" t="s">
        <v>25</v>
      </c>
      <c r="B53" s="13"/>
      <c r="C53" s="12">
        <f>SUM(C54:C56)</f>
        <v>114167904.3</v>
      </c>
      <c r="D53" s="12">
        <f>SUM(D54:D56)</f>
        <v>79707790.859999999</v>
      </c>
      <c r="E53" s="12">
        <f>C53+D53</f>
        <v>193875695.16</v>
      </c>
      <c r="F53" s="12">
        <f>SUM(F54:F56)</f>
        <v>51635801.75</v>
      </c>
      <c r="G53" s="12">
        <f>SUM(G54:G56)</f>
        <v>51635801.75</v>
      </c>
      <c r="H53" s="12">
        <f>E53-F53</f>
        <v>142239893.41</v>
      </c>
    </row>
    <row r="54" spans="1:8" x14ac:dyDescent="0.2">
      <c r="A54" s="11">
        <v>6100</v>
      </c>
      <c r="B54" s="10" t="s">
        <v>24</v>
      </c>
      <c r="C54" s="9">
        <v>112467904.3</v>
      </c>
      <c r="D54" s="9">
        <v>80341280.790000007</v>
      </c>
      <c r="E54" s="9">
        <f>C54+D54</f>
        <v>192809185.09</v>
      </c>
      <c r="F54" s="9">
        <v>51465823.390000001</v>
      </c>
      <c r="G54" s="9">
        <v>51465823.390000001</v>
      </c>
      <c r="H54" s="9">
        <f>E54-F54</f>
        <v>141343361.69999999</v>
      </c>
    </row>
    <row r="55" spans="1:8" x14ac:dyDescent="0.2">
      <c r="A55" s="11">
        <v>6200</v>
      </c>
      <c r="B55" s="10" t="s">
        <v>23</v>
      </c>
      <c r="C55" s="9">
        <v>1700000</v>
      </c>
      <c r="D55" s="9">
        <v>-633489.93000000005</v>
      </c>
      <c r="E55" s="9">
        <f>C55+D55</f>
        <v>1066510.0699999998</v>
      </c>
      <c r="F55" s="9">
        <v>169978.36</v>
      </c>
      <c r="G55" s="9">
        <v>169978.36</v>
      </c>
      <c r="H55" s="9">
        <f>E55-F55</f>
        <v>896531.70999999985</v>
      </c>
    </row>
    <row r="56" spans="1:8" x14ac:dyDescent="0.2">
      <c r="A56" s="11">
        <v>6300</v>
      </c>
      <c r="B56" s="10" t="s">
        <v>22</v>
      </c>
      <c r="C56" s="9">
        <v>0</v>
      </c>
      <c r="D56" s="9">
        <v>0</v>
      </c>
      <c r="E56" s="9">
        <f>C56+D56</f>
        <v>0</v>
      </c>
      <c r="F56" s="9">
        <v>0</v>
      </c>
      <c r="G56" s="9">
        <v>0</v>
      </c>
      <c r="H56" s="9">
        <f>E56-F56</f>
        <v>0</v>
      </c>
    </row>
    <row r="57" spans="1:8" x14ac:dyDescent="0.2">
      <c r="A57" s="14" t="s">
        <v>21</v>
      </c>
      <c r="B57" s="13"/>
      <c r="C57" s="12">
        <f>SUM(C58:C64)</f>
        <v>0</v>
      </c>
      <c r="D57" s="12">
        <f>SUM(D58:D64)</f>
        <v>8738962</v>
      </c>
      <c r="E57" s="12">
        <f>C57+D57</f>
        <v>8738962</v>
      </c>
      <c r="F57" s="12">
        <f>SUM(F58:F64)</f>
        <v>0</v>
      </c>
      <c r="G57" s="12">
        <f>SUM(G58:G64)</f>
        <v>0</v>
      </c>
      <c r="H57" s="12">
        <f>E57-F57</f>
        <v>8738962</v>
      </c>
    </row>
    <row r="58" spans="1:8" x14ac:dyDescent="0.2">
      <c r="A58" s="11">
        <v>7100</v>
      </c>
      <c r="B58" s="10" t="s">
        <v>20</v>
      </c>
      <c r="C58" s="9">
        <v>0</v>
      </c>
      <c r="D58" s="9">
        <v>0</v>
      </c>
      <c r="E58" s="9">
        <f>C58+D58</f>
        <v>0</v>
      </c>
      <c r="F58" s="9">
        <v>0</v>
      </c>
      <c r="G58" s="9">
        <v>0</v>
      </c>
      <c r="H58" s="9">
        <f>E58-F58</f>
        <v>0</v>
      </c>
    </row>
    <row r="59" spans="1:8" x14ac:dyDescent="0.2">
      <c r="A59" s="11">
        <v>7200</v>
      </c>
      <c r="B59" s="10" t="s">
        <v>19</v>
      </c>
      <c r="C59" s="9">
        <v>0</v>
      </c>
      <c r="D59" s="9">
        <v>0</v>
      </c>
      <c r="E59" s="9">
        <f>C59+D59</f>
        <v>0</v>
      </c>
      <c r="F59" s="9">
        <v>0</v>
      </c>
      <c r="G59" s="9">
        <v>0</v>
      </c>
      <c r="H59" s="9">
        <f>E59-F59</f>
        <v>0</v>
      </c>
    </row>
    <row r="60" spans="1:8" x14ac:dyDescent="0.2">
      <c r="A60" s="11">
        <v>7300</v>
      </c>
      <c r="B60" s="10" t="s">
        <v>18</v>
      </c>
      <c r="C60" s="9">
        <v>0</v>
      </c>
      <c r="D60" s="9">
        <v>0</v>
      </c>
      <c r="E60" s="9">
        <f>C60+D60</f>
        <v>0</v>
      </c>
      <c r="F60" s="9">
        <v>0</v>
      </c>
      <c r="G60" s="9">
        <v>0</v>
      </c>
      <c r="H60" s="9">
        <f>E60-F60</f>
        <v>0</v>
      </c>
    </row>
    <row r="61" spans="1:8" x14ac:dyDescent="0.2">
      <c r="A61" s="11">
        <v>7400</v>
      </c>
      <c r="B61" s="10" t="s">
        <v>17</v>
      </c>
      <c r="C61" s="9">
        <v>0</v>
      </c>
      <c r="D61" s="9">
        <v>0</v>
      </c>
      <c r="E61" s="9">
        <f>C61+D61</f>
        <v>0</v>
      </c>
      <c r="F61" s="9">
        <v>0</v>
      </c>
      <c r="G61" s="9">
        <v>0</v>
      </c>
      <c r="H61" s="9">
        <f>E61-F61</f>
        <v>0</v>
      </c>
    </row>
    <row r="62" spans="1:8" x14ac:dyDescent="0.2">
      <c r="A62" s="11">
        <v>7500</v>
      </c>
      <c r="B62" s="10" t="s">
        <v>16</v>
      </c>
      <c r="C62" s="9">
        <v>0</v>
      </c>
      <c r="D62" s="9">
        <v>0</v>
      </c>
      <c r="E62" s="9">
        <f>C62+D62</f>
        <v>0</v>
      </c>
      <c r="F62" s="9">
        <v>0</v>
      </c>
      <c r="G62" s="9">
        <v>0</v>
      </c>
      <c r="H62" s="9">
        <f>E62-F62</f>
        <v>0</v>
      </c>
    </row>
    <row r="63" spans="1:8" x14ac:dyDescent="0.2">
      <c r="A63" s="11">
        <v>7600</v>
      </c>
      <c r="B63" s="10" t="s">
        <v>15</v>
      </c>
      <c r="C63" s="9">
        <v>0</v>
      </c>
      <c r="D63" s="9">
        <v>0</v>
      </c>
      <c r="E63" s="9">
        <f>C63+D63</f>
        <v>0</v>
      </c>
      <c r="F63" s="9">
        <v>0</v>
      </c>
      <c r="G63" s="9">
        <v>0</v>
      </c>
      <c r="H63" s="9">
        <f>E63-F63</f>
        <v>0</v>
      </c>
    </row>
    <row r="64" spans="1:8" x14ac:dyDescent="0.2">
      <c r="A64" s="11">
        <v>7900</v>
      </c>
      <c r="B64" s="10" t="s">
        <v>14</v>
      </c>
      <c r="C64" s="9">
        <v>0</v>
      </c>
      <c r="D64" s="9">
        <v>8738962</v>
      </c>
      <c r="E64" s="9">
        <f>C64+D64</f>
        <v>8738962</v>
      </c>
      <c r="F64" s="9">
        <v>0</v>
      </c>
      <c r="G64" s="9">
        <v>0</v>
      </c>
      <c r="H64" s="9">
        <f>E64-F64</f>
        <v>8738962</v>
      </c>
    </row>
    <row r="65" spans="1:8" x14ac:dyDescent="0.2">
      <c r="A65" s="14" t="s">
        <v>13</v>
      </c>
      <c r="B65" s="13"/>
      <c r="C65" s="12">
        <f>SUM(C66:C68)</f>
        <v>283850</v>
      </c>
      <c r="D65" s="12">
        <f>SUM(D66:D68)</f>
        <v>2321710.5099999998</v>
      </c>
      <c r="E65" s="12">
        <f>C65+D65</f>
        <v>2605560.5099999998</v>
      </c>
      <c r="F65" s="12">
        <f>SUM(F66:F68)</f>
        <v>421710.51</v>
      </c>
      <c r="G65" s="12">
        <f>SUM(G66:G68)</f>
        <v>421710.51</v>
      </c>
      <c r="H65" s="12">
        <f>E65-F65</f>
        <v>2183850</v>
      </c>
    </row>
    <row r="66" spans="1:8" x14ac:dyDescent="0.2">
      <c r="A66" s="11">
        <v>8100</v>
      </c>
      <c r="B66" s="10" t="s">
        <v>12</v>
      </c>
      <c r="C66" s="9">
        <v>0</v>
      </c>
      <c r="D66" s="9">
        <v>0</v>
      </c>
      <c r="E66" s="9">
        <f>C66+D66</f>
        <v>0</v>
      </c>
      <c r="F66" s="9">
        <v>0</v>
      </c>
      <c r="G66" s="9">
        <v>0</v>
      </c>
      <c r="H66" s="9">
        <f>E66-F66</f>
        <v>0</v>
      </c>
    </row>
    <row r="67" spans="1:8" x14ac:dyDescent="0.2">
      <c r="A67" s="11">
        <v>8300</v>
      </c>
      <c r="B67" s="10" t="s">
        <v>11</v>
      </c>
      <c r="C67" s="9">
        <v>0</v>
      </c>
      <c r="D67" s="9">
        <v>0</v>
      </c>
      <c r="E67" s="9">
        <f>C67+D67</f>
        <v>0</v>
      </c>
      <c r="F67" s="9">
        <v>0</v>
      </c>
      <c r="G67" s="9">
        <v>0</v>
      </c>
      <c r="H67" s="9">
        <f>E67-F67</f>
        <v>0</v>
      </c>
    </row>
    <row r="68" spans="1:8" x14ac:dyDescent="0.2">
      <c r="A68" s="11">
        <v>8500</v>
      </c>
      <c r="B68" s="10" t="s">
        <v>10</v>
      </c>
      <c r="C68" s="9">
        <v>283850</v>
      </c>
      <c r="D68" s="9">
        <v>2321710.5099999998</v>
      </c>
      <c r="E68" s="9">
        <f>C68+D68</f>
        <v>2605560.5099999998</v>
      </c>
      <c r="F68" s="9">
        <v>421710.51</v>
      </c>
      <c r="G68" s="9">
        <v>421710.51</v>
      </c>
      <c r="H68" s="9">
        <f>E68-F68</f>
        <v>2183850</v>
      </c>
    </row>
    <row r="69" spans="1:8" x14ac:dyDescent="0.2">
      <c r="A69" s="14" t="s">
        <v>9</v>
      </c>
      <c r="B69" s="13"/>
      <c r="C69" s="12">
        <f>SUM(C70:C76)</f>
        <v>0</v>
      </c>
      <c r="D69" s="12">
        <f>SUM(D70:D76)</f>
        <v>0</v>
      </c>
      <c r="E69" s="12">
        <f>C69+D69</f>
        <v>0</v>
      </c>
      <c r="F69" s="12">
        <f>SUM(F70:F76)</f>
        <v>0</v>
      </c>
      <c r="G69" s="12">
        <f>SUM(G70:G76)</f>
        <v>0</v>
      </c>
      <c r="H69" s="12">
        <f>E69-F69</f>
        <v>0</v>
      </c>
    </row>
    <row r="70" spans="1:8" x14ac:dyDescent="0.2">
      <c r="A70" s="11">
        <v>9100</v>
      </c>
      <c r="B70" s="10" t="s">
        <v>8</v>
      </c>
      <c r="C70" s="9">
        <v>0</v>
      </c>
      <c r="D70" s="9">
        <v>0</v>
      </c>
      <c r="E70" s="9">
        <f>C70+D70</f>
        <v>0</v>
      </c>
      <c r="F70" s="9">
        <v>0</v>
      </c>
      <c r="G70" s="9">
        <v>0</v>
      </c>
      <c r="H70" s="9">
        <f>E70-F70</f>
        <v>0</v>
      </c>
    </row>
    <row r="71" spans="1:8" x14ac:dyDescent="0.2">
      <c r="A71" s="11">
        <v>9200</v>
      </c>
      <c r="B71" s="10" t="s">
        <v>7</v>
      </c>
      <c r="C71" s="9">
        <v>0</v>
      </c>
      <c r="D71" s="9">
        <v>0</v>
      </c>
      <c r="E71" s="9">
        <f>C71+D71</f>
        <v>0</v>
      </c>
      <c r="F71" s="9">
        <v>0</v>
      </c>
      <c r="G71" s="9">
        <v>0</v>
      </c>
      <c r="H71" s="9">
        <f>E71-F71</f>
        <v>0</v>
      </c>
    </row>
    <row r="72" spans="1:8" x14ac:dyDescent="0.2">
      <c r="A72" s="11">
        <v>9300</v>
      </c>
      <c r="B72" s="10" t="s">
        <v>6</v>
      </c>
      <c r="C72" s="9">
        <v>0</v>
      </c>
      <c r="D72" s="9">
        <v>0</v>
      </c>
      <c r="E72" s="9">
        <f>C72+D72</f>
        <v>0</v>
      </c>
      <c r="F72" s="9">
        <v>0</v>
      </c>
      <c r="G72" s="9">
        <v>0</v>
      </c>
      <c r="H72" s="9">
        <f>E72-F72</f>
        <v>0</v>
      </c>
    </row>
    <row r="73" spans="1:8" x14ac:dyDescent="0.2">
      <c r="A73" s="11">
        <v>9400</v>
      </c>
      <c r="B73" s="10" t="s">
        <v>5</v>
      </c>
      <c r="C73" s="9">
        <v>0</v>
      </c>
      <c r="D73" s="9">
        <v>0</v>
      </c>
      <c r="E73" s="9">
        <f>C73+D73</f>
        <v>0</v>
      </c>
      <c r="F73" s="9">
        <v>0</v>
      </c>
      <c r="G73" s="9">
        <v>0</v>
      </c>
      <c r="H73" s="9">
        <f>E73-F73</f>
        <v>0</v>
      </c>
    </row>
    <row r="74" spans="1:8" x14ac:dyDescent="0.2">
      <c r="A74" s="11">
        <v>9500</v>
      </c>
      <c r="B74" s="10" t="s">
        <v>4</v>
      </c>
      <c r="C74" s="9">
        <v>0</v>
      </c>
      <c r="D74" s="9">
        <v>0</v>
      </c>
      <c r="E74" s="9">
        <f>C74+D74</f>
        <v>0</v>
      </c>
      <c r="F74" s="9">
        <v>0</v>
      </c>
      <c r="G74" s="9">
        <v>0</v>
      </c>
      <c r="H74" s="9">
        <f>E74-F74</f>
        <v>0</v>
      </c>
    </row>
    <row r="75" spans="1:8" x14ac:dyDescent="0.2">
      <c r="A75" s="11">
        <v>9600</v>
      </c>
      <c r="B75" s="10" t="s">
        <v>3</v>
      </c>
      <c r="C75" s="9">
        <v>0</v>
      </c>
      <c r="D75" s="9">
        <v>0</v>
      </c>
      <c r="E75" s="9">
        <f>C75+D75</f>
        <v>0</v>
      </c>
      <c r="F75" s="9">
        <v>0</v>
      </c>
      <c r="G75" s="9">
        <v>0</v>
      </c>
      <c r="H75" s="9">
        <f>E75-F75</f>
        <v>0</v>
      </c>
    </row>
    <row r="76" spans="1:8" x14ac:dyDescent="0.2">
      <c r="A76" s="8">
        <v>9900</v>
      </c>
      <c r="B76" s="7" t="s">
        <v>2</v>
      </c>
      <c r="C76" s="6">
        <v>0</v>
      </c>
      <c r="D76" s="6">
        <v>0</v>
      </c>
      <c r="E76" s="6">
        <f>C76+D76</f>
        <v>0</v>
      </c>
      <c r="F76" s="6">
        <v>0</v>
      </c>
      <c r="G76" s="6">
        <v>0</v>
      </c>
      <c r="H76" s="6">
        <f>E76-F76</f>
        <v>0</v>
      </c>
    </row>
    <row r="77" spans="1:8" x14ac:dyDescent="0.2">
      <c r="A77" s="5"/>
      <c r="B77" s="4" t="s">
        <v>1</v>
      </c>
      <c r="C77" s="3">
        <f>SUM(C5+C13+C23+C33+C43+C53+C57+C65+C69)</f>
        <v>365656843.60000002</v>
      </c>
      <c r="D77" s="3">
        <f>SUM(D5+D13+D23+D33+D43+D53+D57+D65+D69)</f>
        <v>129519160.12</v>
      </c>
      <c r="E77" s="3">
        <f>SUM(E5+E13+E23+E33+E43+E53+E57+E65+E69)</f>
        <v>495176003.72000003</v>
      </c>
      <c r="F77" s="3">
        <f>SUM(F5+F13+F23+F33+F43+F53+F57+F65+F69)</f>
        <v>162821666.20999998</v>
      </c>
      <c r="G77" s="3">
        <f>SUM(G5+G13+G23+G33+G43+G53+G57+G65+G69)</f>
        <v>158480705.81999999</v>
      </c>
      <c r="H77" s="3">
        <f>SUM(H5+H13+H23+H33+H43+H53+H57+H65+H69)</f>
        <v>332354337.50999999</v>
      </c>
    </row>
    <row r="79" spans="1:8" ht="12.75" x14ac:dyDescent="0.2">
      <c r="A79" s="2" t="s">
        <v>0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2022-08-10T23:20:48Z</dcterms:created>
  <dcterms:modified xsi:type="dcterms:W3CDTF">2022-08-10T23:21:22Z</dcterms:modified>
</cp:coreProperties>
</file>